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125" windowHeight="13125"/>
  </bookViews>
  <sheets>
    <sheet name="Sheet1" sheetId="1" r:id="rId1"/>
    <sheet name="Sheet2" sheetId="2" r:id="rId2"/>
  </sheets>
  <definedNames>
    <definedName name="_xlnm._FilterDatabase" localSheetId="0" hidden="1">Sheet1!$A$4:$L$34</definedName>
    <definedName name="_xlnm.Print_Area" localSheetId="0">Sheet1!$34:$1078,Sheet1!$A$1:$L$32</definedName>
    <definedName name="_xlnm.Print_Titles" localSheetId="0">Sheet1!$3:$4</definedName>
  </definedNames>
  <calcPr calcId="144525"/>
</workbook>
</file>

<file path=xl/calcChain.xml><?xml version="1.0" encoding="utf-8"?>
<calcChain xmlns="http://schemas.openxmlformats.org/spreadsheetml/2006/main">
  <c r="H34" i="1"/>
  <c r="G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</calcChain>
</file>

<file path=xl/sharedStrings.xml><?xml version="1.0" encoding="utf-8"?>
<sst xmlns="http://schemas.openxmlformats.org/spreadsheetml/2006/main" count="215" uniqueCount="116">
  <si>
    <t>九寨沟县2021年水毁维修民办公助项目概算表</t>
  </si>
  <si>
    <t xml:space="preserve">                                                                          时间： 2021.2.26</t>
  </si>
  <si>
    <t>序号</t>
  </si>
  <si>
    <t>项目实施地点</t>
  </si>
  <si>
    <t>项目名称</t>
  </si>
  <si>
    <t>项目建设内容及规模</t>
  </si>
  <si>
    <t>总金额（万元）</t>
  </si>
  <si>
    <t>补助标准  
（万元）</t>
  </si>
  <si>
    <t>自筹资金（万元 ）</t>
  </si>
  <si>
    <t>实施方式</t>
  </si>
  <si>
    <t>业主单位</t>
  </si>
  <si>
    <t xml:space="preserve">行业主管部门 </t>
  </si>
  <si>
    <t>备注</t>
  </si>
  <si>
    <t>乡（镇）</t>
  </si>
  <si>
    <t>村</t>
  </si>
  <si>
    <t>通村道路</t>
  </si>
  <si>
    <t>大录乡</t>
  </si>
  <si>
    <t>芝麻村沙勿组</t>
  </si>
  <si>
    <t>芝麻村沙勿组道维修工程</t>
  </si>
  <si>
    <t>维修路基、路面0.32公里</t>
  </si>
  <si>
    <t>民办公助</t>
  </si>
  <si>
    <t>交通局</t>
  </si>
  <si>
    <t>玉瓦乡</t>
  </si>
  <si>
    <t>石门村</t>
  </si>
  <si>
    <t>石门村道维修工程</t>
  </si>
  <si>
    <t>维修路基、路面1.64公里</t>
  </si>
  <si>
    <t>玉瓦寨村</t>
  </si>
  <si>
    <t>玉瓦寨村道维修工程</t>
  </si>
  <si>
    <t>维修路基、路面1.48公里</t>
  </si>
  <si>
    <t>八郎村</t>
  </si>
  <si>
    <t>八郎村道维修工程</t>
  </si>
  <si>
    <t>维修路基、路面1.4公里</t>
  </si>
  <si>
    <t>黑河镇</t>
  </si>
  <si>
    <t>碧历村</t>
  </si>
  <si>
    <t>碧历村道维修工程</t>
  </si>
  <si>
    <t>维修路基、路面1.1公里</t>
  </si>
  <si>
    <t>达舍村</t>
  </si>
  <si>
    <t>达舍村道维修工程</t>
  </si>
  <si>
    <t>维修路基、路面1.9公里</t>
  </si>
  <si>
    <t>二道城村东沟组</t>
  </si>
  <si>
    <t>二道城村东沟组道维修工程</t>
  </si>
  <si>
    <t>维修路基、路面1.52公里</t>
  </si>
  <si>
    <t>自玉村</t>
  </si>
  <si>
    <t>自玉村道维修工程</t>
  </si>
  <si>
    <t>维修路基、路面0.92公里</t>
  </si>
  <si>
    <t>羌活沟村</t>
  </si>
  <si>
    <t>羌活村道维修工程</t>
  </si>
  <si>
    <t>维修路基、路面1.33公里</t>
  </si>
  <si>
    <t>大叶子沟村</t>
  </si>
  <si>
    <t>大叶子村道维修工程</t>
  </si>
  <si>
    <t>维修路基、路面3.45公里</t>
  </si>
  <si>
    <t>漳扎镇</t>
  </si>
  <si>
    <t>郎寨村</t>
  </si>
  <si>
    <t>郎寨村道维修工程</t>
  </si>
  <si>
    <t>维修路基、路面0.034公里</t>
  </si>
  <si>
    <t>中查村</t>
  </si>
  <si>
    <t>中查村道维修工程</t>
  </si>
  <si>
    <t>维修路基、路面0.4公里</t>
  </si>
  <si>
    <t>南坪镇</t>
  </si>
  <si>
    <t>双河村</t>
  </si>
  <si>
    <t>上双河村道维修工程</t>
  </si>
  <si>
    <t>维修路基、路面3.2公里</t>
  </si>
  <si>
    <t>保华乡</t>
  </si>
  <si>
    <t>三合村</t>
  </si>
  <si>
    <t>三合村产业道路维修工程</t>
  </si>
  <si>
    <t>维修路基、路面1.54公里</t>
  </si>
  <si>
    <t>张家梁村道调整补助资金50万元（总金额76.92万元）到三合村道</t>
  </si>
  <si>
    <t>双河镇</t>
  </si>
  <si>
    <t>大寨村</t>
  </si>
  <si>
    <t>大寨村道维修工程</t>
  </si>
  <si>
    <t>维修路基、路面0.42公里</t>
  </si>
  <si>
    <t>河坝村</t>
  </si>
  <si>
    <t>河坝村道维修工程</t>
  </si>
  <si>
    <t>维修路基、路面0.14公里</t>
  </si>
  <si>
    <t>下甘座村</t>
  </si>
  <si>
    <t>下甘座村道维修工程</t>
  </si>
  <si>
    <t>维修路基、路面0.12公里</t>
  </si>
  <si>
    <t>张家梁村</t>
  </si>
  <si>
    <t>张家梁村道维修工程</t>
  </si>
  <si>
    <t>维修路基、路面2.02公里</t>
  </si>
  <si>
    <t>黄阳村</t>
  </si>
  <si>
    <t>黄阳村道维修工程</t>
  </si>
  <si>
    <t>路面硬化0.82公里</t>
  </si>
  <si>
    <t>勿角镇</t>
  </si>
  <si>
    <t>苗州村</t>
  </si>
  <si>
    <t>苗州村道维修工程</t>
  </si>
  <si>
    <t>维修路基、路面2.66公里</t>
  </si>
  <si>
    <t>浦兰村</t>
  </si>
  <si>
    <t>浦兰村道维修工程</t>
  </si>
  <si>
    <t>维修路基、路面0.357公里</t>
  </si>
  <si>
    <t>郭元乡</t>
  </si>
  <si>
    <t>金字村</t>
  </si>
  <si>
    <t>金字村道维修工程</t>
  </si>
  <si>
    <t>维修路基、路面2.34公里</t>
  </si>
  <si>
    <t>沟里村</t>
  </si>
  <si>
    <t>沟里村道维修工程</t>
  </si>
  <si>
    <t>维修路基、路面1.14公里</t>
  </si>
  <si>
    <t>草地乡</t>
  </si>
  <si>
    <t>上草地村</t>
  </si>
  <si>
    <t>上草地村道维修工程</t>
  </si>
  <si>
    <t>维修路基、路面2.14公里</t>
  </si>
  <si>
    <t>永和乡</t>
  </si>
  <si>
    <t>城沟村</t>
  </si>
  <si>
    <t>城沟村道维修工程</t>
  </si>
  <si>
    <t>维修路基、路面1.32公里</t>
  </si>
  <si>
    <t>新华村</t>
  </si>
  <si>
    <t>新华村道维修工程（维修桥梁1座）</t>
  </si>
  <si>
    <t>维修路基、路面0.35公里</t>
  </si>
  <si>
    <t>东北村</t>
  </si>
  <si>
    <t>通组道路维修项目</t>
  </si>
  <si>
    <t>全面维修东北村三组亚隆通组路6.2公里</t>
  </si>
  <si>
    <t>松柏村</t>
  </si>
  <si>
    <t>松柏村道桥梁维修工程</t>
  </si>
  <si>
    <t>维修桥梁1座</t>
  </si>
  <si>
    <t>交运局</t>
  </si>
  <si>
    <t>合计：</t>
  </si>
</sst>
</file>

<file path=xl/styles.xml><?xml version="1.0" encoding="utf-8"?>
<styleSheet xmlns="http://schemas.openxmlformats.org/spreadsheetml/2006/main">
  <numFmts count="2">
    <numFmt numFmtId="178" formatCode="#,##0_ "/>
    <numFmt numFmtId="179" formatCode="0_ "/>
  </numFmts>
  <fonts count="7">
    <font>
      <sz val="11"/>
      <name val="宋体"/>
      <charset val="134"/>
    </font>
    <font>
      <sz val="11"/>
      <color rgb="FF000000"/>
      <name val="宋体"/>
      <charset val="134"/>
    </font>
    <font>
      <sz val="24"/>
      <color rgb="FF000000"/>
      <name val="方正小标宋简体"/>
      <charset val="134"/>
    </font>
    <font>
      <sz val="14"/>
      <color rgb="FF000000"/>
      <name val="宋体"/>
      <charset val="134"/>
    </font>
    <font>
      <b/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78" fontId="0" fillId="2" borderId="1" xfId="0" applyNumberFormat="1" applyFont="1" applyFill="1" applyBorder="1" applyAlignment="1">
      <alignment horizontal="center" vertical="center" wrapText="1"/>
    </xf>
    <xf numFmtId="179" fontId="0" fillId="2" borderId="1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5" zoomScaleNormal="85" workbookViewId="0">
      <pane ySplit="4" topLeftCell="A5" activePane="bottomLeft" state="frozen"/>
      <selection pane="bottomLeft" activeCell="K19" sqref="K19"/>
    </sheetView>
  </sheetViews>
  <sheetFormatPr defaultColWidth="9" defaultRowHeight="13.5"/>
  <cols>
    <col min="1" max="1" width="5.625" style="4" customWidth="1"/>
    <col min="2" max="2" width="8.25" style="5" customWidth="1"/>
    <col min="3" max="3" width="9.75" style="5" customWidth="1"/>
    <col min="4" max="4" width="22.5" style="4" customWidth="1"/>
    <col min="5" max="5" width="23.875" style="4" customWidth="1"/>
    <col min="6" max="6" width="9" style="4" customWidth="1"/>
    <col min="7" max="7" width="12.375" style="4" customWidth="1"/>
    <col min="8" max="8" width="12" style="4" customWidth="1"/>
    <col min="9" max="9" width="9.25" style="4" customWidth="1"/>
    <col min="10" max="10" width="8.625" style="4" customWidth="1"/>
    <col min="11" max="11" width="9.75" style="4" customWidth="1"/>
    <col min="12" max="12" width="8.25" style="6" customWidth="1"/>
  </cols>
  <sheetData>
    <row r="1" spans="1:12" ht="33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20.2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ht="51" customHeight="1">
      <c r="A3" s="23" t="s">
        <v>2</v>
      </c>
      <c r="B3" s="23" t="s">
        <v>3</v>
      </c>
      <c r="C3" s="23"/>
      <c r="D3" s="23" t="s">
        <v>4</v>
      </c>
      <c r="E3" s="23" t="s">
        <v>5</v>
      </c>
      <c r="F3" s="28" t="s">
        <v>6</v>
      </c>
      <c r="G3" s="23" t="s">
        <v>7</v>
      </c>
      <c r="H3" s="28" t="s">
        <v>8</v>
      </c>
      <c r="I3" s="23" t="s">
        <v>9</v>
      </c>
      <c r="J3" s="28" t="s">
        <v>10</v>
      </c>
      <c r="K3" s="23" t="s">
        <v>11</v>
      </c>
      <c r="L3" s="30" t="s">
        <v>12</v>
      </c>
    </row>
    <row r="4" spans="1:12" ht="29.25" customHeight="1">
      <c r="A4" s="23"/>
      <c r="B4" s="7" t="s">
        <v>13</v>
      </c>
      <c r="C4" s="7" t="s">
        <v>14</v>
      </c>
      <c r="D4" s="23"/>
      <c r="E4" s="23"/>
      <c r="F4" s="29"/>
      <c r="G4" s="23"/>
      <c r="H4" s="29"/>
      <c r="I4" s="23"/>
      <c r="J4" s="29"/>
      <c r="K4" s="23"/>
      <c r="L4" s="30"/>
    </row>
    <row r="5" spans="1:12" s="1" customFormat="1" ht="21" customHeight="1">
      <c r="A5" s="24" t="s">
        <v>15</v>
      </c>
      <c r="B5" s="25"/>
      <c r="C5" s="26"/>
      <c r="D5" s="8"/>
      <c r="E5" s="9"/>
      <c r="F5" s="9"/>
      <c r="G5" s="10"/>
      <c r="H5" s="10"/>
      <c r="I5" s="8"/>
      <c r="J5" s="16"/>
      <c r="K5" s="16"/>
      <c r="L5" s="17"/>
    </row>
    <row r="6" spans="1:12" s="1" customFormat="1" ht="42.75" customHeight="1">
      <c r="A6" s="2">
        <v>1</v>
      </c>
      <c r="B6" s="2" t="s">
        <v>16</v>
      </c>
      <c r="C6" s="2" t="s">
        <v>17</v>
      </c>
      <c r="D6" s="2" t="s">
        <v>18</v>
      </c>
      <c r="E6" s="2" t="s">
        <v>19</v>
      </c>
      <c r="F6" s="11">
        <f>G6/0.65</f>
        <v>72.307692307692307</v>
      </c>
      <c r="G6" s="2">
        <v>47</v>
      </c>
      <c r="H6" s="12">
        <f>F6-G6</f>
        <v>25.307692307692299</v>
      </c>
      <c r="I6" s="2" t="s">
        <v>20</v>
      </c>
      <c r="J6" s="2" t="s">
        <v>16</v>
      </c>
      <c r="K6" s="18" t="s">
        <v>21</v>
      </c>
      <c r="L6" s="2"/>
    </row>
    <row r="7" spans="1:12" s="1" customFormat="1" ht="44.25" customHeight="1">
      <c r="A7" s="2">
        <v>2</v>
      </c>
      <c r="B7" s="2" t="s">
        <v>22</v>
      </c>
      <c r="C7" s="2" t="s">
        <v>23</v>
      </c>
      <c r="D7" s="2" t="s">
        <v>24</v>
      </c>
      <c r="E7" s="2" t="s">
        <v>25</v>
      </c>
      <c r="F7" s="11">
        <f t="shared" ref="F7:F33" si="0">G7/0.65</f>
        <v>395.38461538461502</v>
      </c>
      <c r="G7" s="2">
        <v>257</v>
      </c>
      <c r="H7" s="12">
        <f t="shared" ref="H7:H33" si="1">F7-G7</f>
        <v>138.38461538461499</v>
      </c>
      <c r="I7" s="2" t="s">
        <v>20</v>
      </c>
      <c r="J7" s="2" t="s">
        <v>22</v>
      </c>
      <c r="K7" s="18" t="s">
        <v>21</v>
      </c>
      <c r="L7" s="2"/>
    </row>
    <row r="8" spans="1:12" s="1" customFormat="1" ht="40.5" customHeight="1">
      <c r="A8" s="2">
        <v>3</v>
      </c>
      <c r="B8" s="2" t="s">
        <v>22</v>
      </c>
      <c r="C8" s="2" t="s">
        <v>26</v>
      </c>
      <c r="D8" s="2" t="s">
        <v>27</v>
      </c>
      <c r="E8" s="2" t="s">
        <v>28</v>
      </c>
      <c r="F8" s="11">
        <f t="shared" si="0"/>
        <v>115.384615384615</v>
      </c>
      <c r="G8" s="2">
        <v>75</v>
      </c>
      <c r="H8" s="12">
        <f t="shared" si="1"/>
        <v>40.384615384615401</v>
      </c>
      <c r="I8" s="2" t="s">
        <v>20</v>
      </c>
      <c r="J8" s="2" t="s">
        <v>22</v>
      </c>
      <c r="K8" s="18" t="s">
        <v>21</v>
      </c>
      <c r="L8" s="2"/>
    </row>
    <row r="9" spans="1:12" s="1" customFormat="1" ht="40.5" customHeight="1">
      <c r="A9" s="2">
        <v>4</v>
      </c>
      <c r="B9" s="2" t="s">
        <v>22</v>
      </c>
      <c r="C9" s="2" t="s">
        <v>29</v>
      </c>
      <c r="D9" s="2" t="s">
        <v>30</v>
      </c>
      <c r="E9" s="2" t="s">
        <v>31</v>
      </c>
      <c r="F9" s="11">
        <f t="shared" si="0"/>
        <v>116.92307692307701</v>
      </c>
      <c r="G9" s="2">
        <v>76</v>
      </c>
      <c r="H9" s="12">
        <f t="shared" si="1"/>
        <v>40.923076923076898</v>
      </c>
      <c r="I9" s="2" t="s">
        <v>20</v>
      </c>
      <c r="J9" s="2" t="s">
        <v>22</v>
      </c>
      <c r="K9" s="18" t="s">
        <v>21</v>
      </c>
      <c r="L9" s="2"/>
    </row>
    <row r="10" spans="1:12" s="1" customFormat="1" ht="37.5" customHeight="1">
      <c r="A10" s="2">
        <v>5</v>
      </c>
      <c r="B10" s="2" t="s">
        <v>32</v>
      </c>
      <c r="C10" s="2" t="s">
        <v>33</v>
      </c>
      <c r="D10" s="2" t="s">
        <v>34</v>
      </c>
      <c r="E10" s="2" t="s">
        <v>35</v>
      </c>
      <c r="F10" s="11">
        <f t="shared" si="0"/>
        <v>89.230769230769198</v>
      </c>
      <c r="G10" s="2">
        <v>58</v>
      </c>
      <c r="H10" s="12">
        <f t="shared" si="1"/>
        <v>31.230769230769202</v>
      </c>
      <c r="I10" s="2" t="s">
        <v>20</v>
      </c>
      <c r="J10" s="2" t="s">
        <v>32</v>
      </c>
      <c r="K10" s="18" t="s">
        <v>21</v>
      </c>
      <c r="L10" s="2"/>
    </row>
    <row r="11" spans="1:12" s="1" customFormat="1" ht="39.75" customHeight="1">
      <c r="A11" s="2">
        <v>6</v>
      </c>
      <c r="B11" s="2" t="s">
        <v>32</v>
      </c>
      <c r="C11" s="2" t="s">
        <v>36</v>
      </c>
      <c r="D11" s="2" t="s">
        <v>37</v>
      </c>
      <c r="E11" s="2" t="s">
        <v>38</v>
      </c>
      <c r="F11" s="11">
        <f t="shared" si="0"/>
        <v>310.769230769231</v>
      </c>
      <c r="G11" s="2">
        <v>202</v>
      </c>
      <c r="H11" s="12">
        <f t="shared" si="1"/>
        <v>108.769230769231</v>
      </c>
      <c r="I11" s="2" t="s">
        <v>20</v>
      </c>
      <c r="J11" s="2" t="s">
        <v>32</v>
      </c>
      <c r="K11" s="18" t="s">
        <v>21</v>
      </c>
      <c r="L11" s="2"/>
    </row>
    <row r="12" spans="1:12" s="1" customFormat="1" ht="43.5" customHeight="1">
      <c r="A12" s="2">
        <v>7</v>
      </c>
      <c r="B12" s="2" t="s">
        <v>32</v>
      </c>
      <c r="C12" s="2" t="s">
        <v>39</v>
      </c>
      <c r="D12" s="2" t="s">
        <v>40</v>
      </c>
      <c r="E12" s="2" t="s">
        <v>41</v>
      </c>
      <c r="F12" s="11">
        <f t="shared" si="0"/>
        <v>284.61538461538498</v>
      </c>
      <c r="G12" s="2">
        <v>185</v>
      </c>
      <c r="H12" s="12">
        <f t="shared" si="1"/>
        <v>99.615384615384599</v>
      </c>
      <c r="I12" s="2" t="s">
        <v>20</v>
      </c>
      <c r="J12" s="2" t="s">
        <v>32</v>
      </c>
      <c r="K12" s="18" t="s">
        <v>21</v>
      </c>
      <c r="L12" s="2"/>
    </row>
    <row r="13" spans="1:12" s="1" customFormat="1" ht="43.5" customHeight="1">
      <c r="A13" s="2">
        <v>8</v>
      </c>
      <c r="B13" s="2" t="s">
        <v>32</v>
      </c>
      <c r="C13" s="2" t="s">
        <v>42</v>
      </c>
      <c r="D13" s="2" t="s">
        <v>43</v>
      </c>
      <c r="E13" s="2" t="s">
        <v>44</v>
      </c>
      <c r="F13" s="11">
        <f t="shared" si="0"/>
        <v>241.538461538462</v>
      </c>
      <c r="G13" s="2">
        <v>157</v>
      </c>
      <c r="H13" s="12">
        <f t="shared" si="1"/>
        <v>84.538461538461505</v>
      </c>
      <c r="I13" s="2" t="s">
        <v>20</v>
      </c>
      <c r="J13" s="2" t="s">
        <v>32</v>
      </c>
      <c r="K13" s="18" t="s">
        <v>21</v>
      </c>
      <c r="L13" s="2"/>
    </row>
    <row r="14" spans="1:12" s="1" customFormat="1" ht="39.75" customHeight="1">
      <c r="A14" s="2">
        <v>9</v>
      </c>
      <c r="B14" s="2" t="s">
        <v>32</v>
      </c>
      <c r="C14" s="2" t="s">
        <v>45</v>
      </c>
      <c r="D14" s="2" t="s">
        <v>46</v>
      </c>
      <c r="E14" s="2" t="s">
        <v>47</v>
      </c>
      <c r="F14" s="11">
        <f t="shared" si="0"/>
        <v>273.84615384615398</v>
      </c>
      <c r="G14" s="2">
        <v>178</v>
      </c>
      <c r="H14" s="12">
        <f t="shared" si="1"/>
        <v>95.846153846153797</v>
      </c>
      <c r="I14" s="2" t="s">
        <v>20</v>
      </c>
      <c r="J14" s="2" t="s">
        <v>32</v>
      </c>
      <c r="K14" s="18" t="s">
        <v>21</v>
      </c>
      <c r="L14" s="2"/>
    </row>
    <row r="15" spans="1:12" s="1" customFormat="1" ht="50.1" customHeight="1">
      <c r="A15" s="2">
        <v>10</v>
      </c>
      <c r="B15" s="2" t="s">
        <v>32</v>
      </c>
      <c r="C15" s="2" t="s">
        <v>48</v>
      </c>
      <c r="D15" s="2" t="s">
        <v>49</v>
      </c>
      <c r="E15" s="2" t="s">
        <v>50</v>
      </c>
      <c r="F15" s="11">
        <f t="shared" si="0"/>
        <v>824.61538461538498</v>
      </c>
      <c r="G15" s="2">
        <v>536</v>
      </c>
      <c r="H15" s="12">
        <f t="shared" si="1"/>
        <v>288.61538461538498</v>
      </c>
      <c r="I15" s="2" t="s">
        <v>20</v>
      </c>
      <c r="J15" s="2" t="s">
        <v>32</v>
      </c>
      <c r="K15" s="18" t="s">
        <v>21</v>
      </c>
      <c r="L15" s="2"/>
    </row>
    <row r="16" spans="1:12" s="1" customFormat="1" ht="39.75" customHeight="1">
      <c r="A16" s="31">
        <v>11</v>
      </c>
      <c r="B16" s="31" t="s">
        <v>51</v>
      </c>
      <c r="C16" s="31" t="s">
        <v>52</v>
      </c>
      <c r="D16" s="31" t="s">
        <v>53</v>
      </c>
      <c r="E16" s="31" t="s">
        <v>54</v>
      </c>
      <c r="F16" s="32">
        <f t="shared" si="0"/>
        <v>6.1538461538461497</v>
      </c>
      <c r="G16" s="31">
        <v>4</v>
      </c>
      <c r="H16" s="33">
        <f t="shared" si="1"/>
        <v>2.1538461538461502</v>
      </c>
      <c r="I16" s="31" t="s">
        <v>20</v>
      </c>
      <c r="J16" s="31" t="s">
        <v>51</v>
      </c>
      <c r="K16" s="34" t="s">
        <v>21</v>
      </c>
      <c r="L16" s="31"/>
    </row>
    <row r="17" spans="1:12" s="1" customFormat="1" ht="42.75" customHeight="1">
      <c r="A17" s="31">
        <v>12</v>
      </c>
      <c r="B17" s="31" t="s">
        <v>51</v>
      </c>
      <c r="C17" s="31" t="s">
        <v>55</v>
      </c>
      <c r="D17" s="31" t="s">
        <v>56</v>
      </c>
      <c r="E17" s="31" t="s">
        <v>57</v>
      </c>
      <c r="F17" s="32">
        <f t="shared" si="0"/>
        <v>78.461538461538495</v>
      </c>
      <c r="G17" s="31">
        <v>51</v>
      </c>
      <c r="H17" s="33">
        <f t="shared" si="1"/>
        <v>27.461538461538499</v>
      </c>
      <c r="I17" s="31" t="s">
        <v>20</v>
      </c>
      <c r="J17" s="31" t="s">
        <v>51</v>
      </c>
      <c r="K17" s="34" t="s">
        <v>21</v>
      </c>
      <c r="L17" s="31"/>
    </row>
    <row r="18" spans="1:12" s="1" customFormat="1" ht="50.1" customHeight="1">
      <c r="A18" s="31">
        <v>13</v>
      </c>
      <c r="B18" s="31" t="s">
        <v>58</v>
      </c>
      <c r="C18" s="31" t="s">
        <v>59</v>
      </c>
      <c r="D18" s="31" t="s">
        <v>60</v>
      </c>
      <c r="E18" s="31" t="s">
        <v>61</v>
      </c>
      <c r="F18" s="32">
        <f t="shared" si="0"/>
        <v>90.769230769230802</v>
      </c>
      <c r="G18" s="31">
        <v>59</v>
      </c>
      <c r="H18" s="33">
        <f t="shared" si="1"/>
        <v>31.769230769230798</v>
      </c>
      <c r="I18" s="31" t="s">
        <v>20</v>
      </c>
      <c r="J18" s="31" t="s">
        <v>58</v>
      </c>
      <c r="K18" s="34" t="s">
        <v>21</v>
      </c>
      <c r="L18" s="31"/>
    </row>
    <row r="19" spans="1:12" s="1" customFormat="1" ht="132.94999999999999" customHeight="1">
      <c r="A19" s="31">
        <v>14</v>
      </c>
      <c r="B19" s="31" t="s">
        <v>62</v>
      </c>
      <c r="C19" s="31" t="s">
        <v>63</v>
      </c>
      <c r="D19" s="31" t="s">
        <v>64</v>
      </c>
      <c r="E19" s="31" t="s">
        <v>65</v>
      </c>
      <c r="F19" s="32">
        <f t="shared" si="0"/>
        <v>296.92307692307702</v>
      </c>
      <c r="G19" s="31">
        <v>193</v>
      </c>
      <c r="H19" s="33">
        <f t="shared" si="1"/>
        <v>103.92307692307701</v>
      </c>
      <c r="I19" s="31" t="s">
        <v>20</v>
      </c>
      <c r="J19" s="31" t="s">
        <v>62</v>
      </c>
      <c r="K19" s="34" t="s">
        <v>21</v>
      </c>
      <c r="L19" s="31" t="s">
        <v>66</v>
      </c>
    </row>
    <row r="20" spans="1:12" s="1" customFormat="1" ht="33.950000000000003" customHeight="1">
      <c r="A20" s="31">
        <v>15</v>
      </c>
      <c r="B20" s="31" t="s">
        <v>67</v>
      </c>
      <c r="C20" s="31" t="s">
        <v>68</v>
      </c>
      <c r="D20" s="31" t="s">
        <v>69</v>
      </c>
      <c r="E20" s="31" t="s">
        <v>70</v>
      </c>
      <c r="F20" s="32">
        <f t="shared" si="0"/>
        <v>23.076923076923102</v>
      </c>
      <c r="G20" s="31">
        <v>15</v>
      </c>
      <c r="H20" s="33">
        <f t="shared" si="1"/>
        <v>8.0769230769230802</v>
      </c>
      <c r="I20" s="31" t="s">
        <v>20</v>
      </c>
      <c r="J20" s="31" t="s">
        <v>67</v>
      </c>
      <c r="K20" s="34" t="s">
        <v>21</v>
      </c>
      <c r="L20" s="31"/>
    </row>
    <row r="21" spans="1:12" s="1" customFormat="1" ht="33" customHeight="1">
      <c r="A21" s="31">
        <v>16</v>
      </c>
      <c r="B21" s="31" t="s">
        <v>67</v>
      </c>
      <c r="C21" s="31" t="s">
        <v>71</v>
      </c>
      <c r="D21" s="31" t="s">
        <v>72</v>
      </c>
      <c r="E21" s="31" t="s">
        <v>73</v>
      </c>
      <c r="F21" s="32">
        <f t="shared" si="0"/>
        <v>18.461538461538499</v>
      </c>
      <c r="G21" s="31">
        <v>12</v>
      </c>
      <c r="H21" s="33">
        <f t="shared" si="1"/>
        <v>6.4615384615384599</v>
      </c>
      <c r="I21" s="31" t="s">
        <v>20</v>
      </c>
      <c r="J21" s="31" t="s">
        <v>67</v>
      </c>
      <c r="K21" s="34" t="s">
        <v>21</v>
      </c>
      <c r="L21" s="31"/>
    </row>
    <row r="22" spans="1:12" s="1" customFormat="1" ht="32.1" customHeight="1">
      <c r="A22" s="31">
        <v>17</v>
      </c>
      <c r="B22" s="31" t="s">
        <v>67</v>
      </c>
      <c r="C22" s="31" t="s">
        <v>74</v>
      </c>
      <c r="D22" s="31" t="s">
        <v>75</v>
      </c>
      <c r="E22" s="31" t="s">
        <v>76</v>
      </c>
      <c r="F22" s="32">
        <f t="shared" si="0"/>
        <v>24.615384615384599</v>
      </c>
      <c r="G22" s="31">
        <v>16</v>
      </c>
      <c r="H22" s="33">
        <f t="shared" si="1"/>
        <v>8.6153846153846096</v>
      </c>
      <c r="I22" s="31" t="s">
        <v>20</v>
      </c>
      <c r="J22" s="31" t="s">
        <v>67</v>
      </c>
      <c r="K22" s="34" t="s">
        <v>21</v>
      </c>
      <c r="L22" s="31"/>
    </row>
    <row r="23" spans="1:12" s="1" customFormat="1" ht="135" customHeight="1">
      <c r="A23" s="31">
        <v>18</v>
      </c>
      <c r="B23" s="31" t="s">
        <v>67</v>
      </c>
      <c r="C23" s="31" t="s">
        <v>77</v>
      </c>
      <c r="D23" s="31" t="s">
        <v>78</v>
      </c>
      <c r="E23" s="31" t="s">
        <v>79</v>
      </c>
      <c r="F23" s="32">
        <f t="shared" si="0"/>
        <v>427.69230769230802</v>
      </c>
      <c r="G23" s="31">
        <v>278</v>
      </c>
      <c r="H23" s="33">
        <f t="shared" si="1"/>
        <v>149.69230769230799</v>
      </c>
      <c r="I23" s="31" t="s">
        <v>20</v>
      </c>
      <c r="J23" s="31" t="s">
        <v>67</v>
      </c>
      <c r="K23" s="34" t="s">
        <v>21</v>
      </c>
      <c r="L23" s="31" t="s">
        <v>66</v>
      </c>
    </row>
    <row r="24" spans="1:12" s="1" customFormat="1" ht="50.1" customHeight="1">
      <c r="A24" s="31">
        <v>19</v>
      </c>
      <c r="B24" s="31" t="s">
        <v>67</v>
      </c>
      <c r="C24" s="31" t="s">
        <v>80</v>
      </c>
      <c r="D24" s="31" t="s">
        <v>81</v>
      </c>
      <c r="E24" s="31" t="s">
        <v>82</v>
      </c>
      <c r="F24" s="32">
        <f t="shared" si="0"/>
        <v>180</v>
      </c>
      <c r="G24" s="31">
        <v>117</v>
      </c>
      <c r="H24" s="33">
        <f t="shared" si="1"/>
        <v>63</v>
      </c>
      <c r="I24" s="31" t="s">
        <v>20</v>
      </c>
      <c r="J24" s="31" t="s">
        <v>67</v>
      </c>
      <c r="K24" s="34" t="s">
        <v>21</v>
      </c>
      <c r="L24" s="31"/>
    </row>
    <row r="25" spans="1:12" s="1" customFormat="1" ht="44.25" customHeight="1">
      <c r="A25" s="31">
        <v>20</v>
      </c>
      <c r="B25" s="31" t="s">
        <v>83</v>
      </c>
      <c r="C25" s="31" t="s">
        <v>84</v>
      </c>
      <c r="D25" s="31" t="s">
        <v>85</v>
      </c>
      <c r="E25" s="31" t="s">
        <v>86</v>
      </c>
      <c r="F25" s="32">
        <f t="shared" si="0"/>
        <v>409.230769230769</v>
      </c>
      <c r="G25" s="31">
        <v>266</v>
      </c>
      <c r="H25" s="33">
        <f t="shared" si="1"/>
        <v>143.230769230769</v>
      </c>
      <c r="I25" s="31" t="s">
        <v>20</v>
      </c>
      <c r="J25" s="31" t="s">
        <v>83</v>
      </c>
      <c r="K25" s="34" t="s">
        <v>21</v>
      </c>
      <c r="L25" s="31"/>
    </row>
    <row r="26" spans="1:12" s="1" customFormat="1" ht="41.25" customHeight="1">
      <c r="A26" s="31">
        <v>21</v>
      </c>
      <c r="B26" s="31" t="s">
        <v>83</v>
      </c>
      <c r="C26" s="31" t="s">
        <v>87</v>
      </c>
      <c r="D26" s="31" t="s">
        <v>88</v>
      </c>
      <c r="E26" s="31" t="s">
        <v>89</v>
      </c>
      <c r="F26" s="32">
        <f t="shared" si="0"/>
        <v>180</v>
      </c>
      <c r="G26" s="31">
        <v>117</v>
      </c>
      <c r="H26" s="33">
        <f t="shared" si="1"/>
        <v>63</v>
      </c>
      <c r="I26" s="31" t="s">
        <v>20</v>
      </c>
      <c r="J26" s="31" t="s">
        <v>83</v>
      </c>
      <c r="K26" s="34" t="s">
        <v>21</v>
      </c>
      <c r="L26" s="31"/>
    </row>
    <row r="27" spans="1:12" s="1" customFormat="1" ht="50.1" customHeight="1">
      <c r="A27" s="31">
        <v>22</v>
      </c>
      <c r="B27" s="31" t="s">
        <v>90</v>
      </c>
      <c r="C27" s="31" t="s">
        <v>91</v>
      </c>
      <c r="D27" s="31" t="s">
        <v>92</v>
      </c>
      <c r="E27" s="31" t="s">
        <v>93</v>
      </c>
      <c r="F27" s="32">
        <f t="shared" si="0"/>
        <v>236.92307692307699</v>
      </c>
      <c r="G27" s="31">
        <v>154</v>
      </c>
      <c r="H27" s="33">
        <f t="shared" si="1"/>
        <v>82.923076923076906</v>
      </c>
      <c r="I27" s="31" t="s">
        <v>20</v>
      </c>
      <c r="J27" s="31" t="s">
        <v>90</v>
      </c>
      <c r="K27" s="34" t="s">
        <v>21</v>
      </c>
      <c r="L27" s="31"/>
    </row>
    <row r="28" spans="1:12" s="1" customFormat="1" ht="50.1" customHeight="1">
      <c r="A28" s="31">
        <v>23</v>
      </c>
      <c r="B28" s="31" t="s">
        <v>90</v>
      </c>
      <c r="C28" s="31" t="s">
        <v>94</v>
      </c>
      <c r="D28" s="31" t="s">
        <v>95</v>
      </c>
      <c r="E28" s="31" t="s">
        <v>96</v>
      </c>
      <c r="F28" s="32">
        <f t="shared" si="0"/>
        <v>21.538461538461501</v>
      </c>
      <c r="G28" s="31">
        <v>14</v>
      </c>
      <c r="H28" s="33">
        <f t="shared" si="1"/>
        <v>7.5384615384615401</v>
      </c>
      <c r="I28" s="31" t="s">
        <v>20</v>
      </c>
      <c r="J28" s="31" t="s">
        <v>90</v>
      </c>
      <c r="K28" s="34" t="s">
        <v>21</v>
      </c>
      <c r="L28" s="31"/>
    </row>
    <row r="29" spans="1:12" s="1" customFormat="1" ht="43.5" customHeight="1">
      <c r="A29" s="31">
        <v>24</v>
      </c>
      <c r="B29" s="31" t="s">
        <v>97</v>
      </c>
      <c r="C29" s="31" t="s">
        <v>98</v>
      </c>
      <c r="D29" s="31" t="s">
        <v>99</v>
      </c>
      <c r="E29" s="31" t="s">
        <v>100</v>
      </c>
      <c r="F29" s="32">
        <f t="shared" si="0"/>
        <v>276.92307692307702</v>
      </c>
      <c r="G29" s="31">
        <v>180</v>
      </c>
      <c r="H29" s="33">
        <f t="shared" si="1"/>
        <v>96.923076923076906</v>
      </c>
      <c r="I29" s="31" t="s">
        <v>20</v>
      </c>
      <c r="J29" s="31" t="s">
        <v>97</v>
      </c>
      <c r="K29" s="34" t="s">
        <v>21</v>
      </c>
      <c r="L29" s="31"/>
    </row>
    <row r="30" spans="1:12" s="1" customFormat="1" ht="45" customHeight="1">
      <c r="A30" s="31">
        <v>25</v>
      </c>
      <c r="B30" s="31" t="s">
        <v>101</v>
      </c>
      <c r="C30" s="31" t="s">
        <v>102</v>
      </c>
      <c r="D30" s="31" t="s">
        <v>103</v>
      </c>
      <c r="E30" s="31" t="s">
        <v>104</v>
      </c>
      <c r="F30" s="32">
        <f t="shared" si="0"/>
        <v>181.538461538462</v>
      </c>
      <c r="G30" s="31">
        <v>118</v>
      </c>
      <c r="H30" s="33">
        <f t="shared" si="1"/>
        <v>63.538461538461497</v>
      </c>
      <c r="I30" s="31" t="s">
        <v>20</v>
      </c>
      <c r="J30" s="31" t="s">
        <v>101</v>
      </c>
      <c r="K30" s="34" t="s">
        <v>21</v>
      </c>
      <c r="L30" s="31"/>
    </row>
    <row r="31" spans="1:12" s="1" customFormat="1" ht="45.75" customHeight="1">
      <c r="A31" s="31">
        <v>26</v>
      </c>
      <c r="B31" s="31" t="s">
        <v>101</v>
      </c>
      <c r="C31" s="31" t="s">
        <v>105</v>
      </c>
      <c r="D31" s="31" t="s">
        <v>106</v>
      </c>
      <c r="E31" s="31" t="s">
        <v>107</v>
      </c>
      <c r="F31" s="32">
        <f t="shared" si="0"/>
        <v>86.153846153846104</v>
      </c>
      <c r="G31" s="31">
        <v>56</v>
      </c>
      <c r="H31" s="33">
        <f t="shared" si="1"/>
        <v>30.1538461538461</v>
      </c>
      <c r="I31" s="31" t="s">
        <v>20</v>
      </c>
      <c r="J31" s="31" t="s">
        <v>101</v>
      </c>
      <c r="K31" s="34" t="s">
        <v>21</v>
      </c>
      <c r="L31" s="31"/>
    </row>
    <row r="32" spans="1:12" s="2" customFormat="1" ht="45" customHeight="1">
      <c r="A32" s="31">
        <v>27</v>
      </c>
      <c r="B32" s="31" t="s">
        <v>16</v>
      </c>
      <c r="C32" s="31" t="s">
        <v>108</v>
      </c>
      <c r="D32" s="31" t="s">
        <v>109</v>
      </c>
      <c r="E32" s="31" t="s">
        <v>110</v>
      </c>
      <c r="F32" s="32">
        <f t="shared" si="0"/>
        <v>153.84615384615401</v>
      </c>
      <c r="G32" s="31">
        <v>100</v>
      </c>
      <c r="H32" s="33">
        <f t="shared" si="1"/>
        <v>53.846153846153797</v>
      </c>
      <c r="I32" s="31" t="s">
        <v>20</v>
      </c>
      <c r="J32" s="31" t="s">
        <v>16</v>
      </c>
      <c r="K32" s="34" t="s">
        <v>21</v>
      </c>
      <c r="L32" s="31"/>
    </row>
    <row r="33" spans="1:12" s="3" customFormat="1" ht="45" customHeight="1">
      <c r="A33" s="2">
        <v>28</v>
      </c>
      <c r="B33" s="2" t="s">
        <v>67</v>
      </c>
      <c r="C33" s="2" t="s">
        <v>111</v>
      </c>
      <c r="D33" s="2" t="s">
        <v>112</v>
      </c>
      <c r="E33" s="2" t="s">
        <v>113</v>
      </c>
      <c r="F33" s="11">
        <f t="shared" si="0"/>
        <v>26.153846153846199</v>
      </c>
      <c r="G33" s="2">
        <v>17</v>
      </c>
      <c r="H33" s="12">
        <f t="shared" si="1"/>
        <v>9.1538461538461497</v>
      </c>
      <c r="I33" s="2" t="s">
        <v>20</v>
      </c>
      <c r="J33" s="18" t="s">
        <v>114</v>
      </c>
      <c r="K33" s="18" t="s">
        <v>114</v>
      </c>
      <c r="L33" s="2"/>
    </row>
    <row r="34" spans="1:12" ht="41.1" customHeight="1">
      <c r="A34" s="27" t="s">
        <v>115</v>
      </c>
      <c r="B34" s="27"/>
      <c r="C34" s="27"/>
      <c r="D34" s="9"/>
      <c r="E34" s="9"/>
      <c r="F34" s="13">
        <f>SUM(F6:F33)</f>
        <v>5443.0769230769201</v>
      </c>
      <c r="G34" s="9">
        <f>SUM(G6:G33)</f>
        <v>3538</v>
      </c>
      <c r="H34" s="14">
        <f>SUM(H6:H33)</f>
        <v>1905.0769230769199</v>
      </c>
      <c r="I34" s="9"/>
      <c r="J34" s="9"/>
      <c r="K34" s="9"/>
      <c r="L34" s="15"/>
    </row>
  </sheetData>
  <autoFilter ref="A4:L34">
    <extLst/>
  </autoFilter>
  <mergeCells count="15">
    <mergeCell ref="A1:L1"/>
    <mergeCell ref="A2:L2"/>
    <mergeCell ref="B3:C3"/>
    <mergeCell ref="A5:C5"/>
    <mergeCell ref="A34:C34"/>
    <mergeCell ref="A3:A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6" type="noConversion"/>
  <pageMargins left="0.35416666666666702" right="0.196527777777778" top="0.66874999999999996" bottom="0.70833333333333304" header="0.51180555555555596" footer="0.51180555555555596"/>
  <pageSetup paperSize="9" fitToWidth="0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64" sqref="F64"/>
    </sheetView>
  </sheetViews>
  <sheetFormatPr defaultColWidth="9" defaultRowHeight="13.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dcterms:created xsi:type="dcterms:W3CDTF">2018-01-12T23:11:00Z</dcterms:created>
  <dcterms:modified xsi:type="dcterms:W3CDTF">2021-07-16T02:22:25Z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2052-11.1.0.10577</vt:lpwstr>
  </property>
  <property fmtid="{D5CDD505-2E9C-101B-9397-08002B2CF9AE}" pid="4" name="ICV">
    <vt:lpwstr>BA430A1720264354A37AAE15FCA6CD77</vt:lpwstr>
  </property>
</Properties>
</file>